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120" windowHeight="12480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/>
  <c r="J20"/>
  <c r="P20" s="1"/>
  <c r="Q20" s="1"/>
  <c r="K19"/>
  <c r="J19"/>
  <c r="P19" s="1"/>
  <c r="Q19" s="1"/>
  <c r="K27"/>
  <c r="J27"/>
  <c r="P27" s="1"/>
  <c r="Q27" s="1"/>
  <c r="K26"/>
  <c r="J26"/>
  <c r="P26" s="1"/>
  <c r="Q26" s="1"/>
  <c r="J28"/>
  <c r="P28" s="1"/>
  <c r="Q28" s="1"/>
  <c r="P21"/>
  <c r="Q21" s="1"/>
  <c r="K21"/>
  <c r="J21"/>
  <c r="P22"/>
  <c r="Q22" s="1"/>
  <c r="K22"/>
  <c r="J22"/>
  <c r="P18"/>
  <c r="Q18" s="1"/>
  <c r="K18"/>
  <c r="J18"/>
  <c r="P25"/>
  <c r="Q25" s="1"/>
  <c r="K25"/>
  <c r="J25"/>
  <c r="P24"/>
  <c r="Q24" s="1"/>
  <c r="K24"/>
  <c r="J24"/>
  <c r="P23"/>
  <c r="Q23" s="1"/>
  <c r="K23"/>
  <c r="J23"/>
  <c r="Q3"/>
  <c r="Q4"/>
  <c r="Q5"/>
  <c r="Q6"/>
  <c r="Q7"/>
  <c r="Q8"/>
  <c r="Q9"/>
  <c r="Q10"/>
  <c r="Q11"/>
  <c r="Q12"/>
  <c r="Q2"/>
  <c r="P11"/>
  <c r="P12"/>
  <c r="P10"/>
  <c r="P9"/>
  <c r="P8"/>
  <c r="P7"/>
  <c r="P6"/>
  <c r="P5"/>
  <c r="P4"/>
  <c r="P3"/>
  <c r="P2"/>
  <c r="K12"/>
  <c r="K11"/>
  <c r="K10"/>
  <c r="K9"/>
  <c r="K7"/>
  <c r="K6"/>
  <c r="K5"/>
  <c r="K4"/>
  <c r="K3"/>
  <c r="K2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<sst xmlns="http://schemas.openxmlformats.org/spreadsheetml/2006/main" count="58" uniqueCount="31">
  <si>
    <t>Фамилия, Имя</t>
  </si>
  <si>
    <t>Бурылова Екатерина</t>
  </si>
  <si>
    <t>Долгих Даниил</t>
  </si>
  <si>
    <t>Луненков Кирилл</t>
  </si>
  <si>
    <t>Мазунина Евгения</t>
  </si>
  <si>
    <t>Макаренко Степан</t>
  </si>
  <si>
    <t>Надымов Андрей</t>
  </si>
  <si>
    <t>Педаев Михаил</t>
  </si>
  <si>
    <t>Соловьев Егор</t>
  </si>
  <si>
    <t>Толстиков Павел</t>
  </si>
  <si>
    <t>Фатхутдинов Эрик</t>
  </si>
  <si>
    <t>Царковский Даниил</t>
  </si>
  <si>
    <t>сумма</t>
  </si>
  <si>
    <t>css 10</t>
  </si>
  <si>
    <t>script 10</t>
  </si>
  <si>
    <t>финальная работа</t>
  </si>
  <si>
    <t>оценка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</si>
  <si>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</si>
  <si>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</si>
  <si>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</si>
  <si>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</si>
  <si>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</si>
  <si>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</si>
  <si>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</si>
  <si>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</si>
  <si>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</si>
  <si>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</si>
  <si>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</si>
  <si>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</si>
  <si>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Рейтинг</t>
  </si>
  <si>
    <t>максимум баллов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</si>
</sst>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I14" sqref="I14"/>
    </sheetView>
  </sheetViews>
  <sheetFormatPr defaultRowHeight="15"/>
  <cols>
    <col min="1" max="1" width="4.42578125" customWidth="1"/>
    <col min="2" max="2" width="21.5703125" customWidth="1"/>
    <col min="15" max="15" width="11" customWidth="1"/>
  </cols>
  <sheetData>
    <row r="1" spans="1:17" ht="29.25" customHeight="1">
      <c r="A1" s="1"/>
      <c r="B1" s="1" t="s">
        <v>0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5" t="s">
        <v>15</v>
      </c>
      <c r="P1" s="6" t="s">
        <v>12</v>
      </c>
      <c r="Q1" s="7" t="s">
        <v>16</v>
      </c>
    </row>
    <row r="2" spans="1:17">
      <c r="A2" s="2">
        <v>1</v>
      </c>
      <c r="B2" s="2" t="s">
        <v>1</v>
      </c>
      <c r="C2" s="2">
        <v>4.5</v>
      </c>
      <c r="D2" s="2">
        <v>3</v>
      </c>
      <c r="E2" s="2">
        <v>4</v>
      </c>
      <c r="F2" s="2">
        <v>5</v>
      </c>
      <c r="G2" s="2">
        <v>3</v>
      </c>
      <c r="H2" s="2">
        <v>4</v>
      </c>
      <c r="I2" s="2">
        <v>4.5</v>
      </c>
      <c r="J2" s="2">
        <f>2*4.5</f>
        <v>9</v>
      </c>
      <c r="K2" s="2">
        <f>2*1</f>
        <v>2</v>
      </c>
      <c r="L2" s="2">
        <v>5</v>
      </c>
      <c r="M2" s="2">
        <v>0</v>
      </c>
      <c r="N2" s="2">
        <v>5</v>
      </c>
      <c r="O2" s="8">
        <v>27</v>
      </c>
      <c r="P2" s="9">
        <f t="shared" ref="P2:P12" si="0">SUM(C2:O2)</f>
        <v>76</v>
      </c>
      <c r="Q2" s="10">
        <f>IF(P2&gt;=75,5,IF(P2&gt;=60,4,IF(P2&gt;=50,3,2)))</f>
        <v>5</v>
      </c>
    </row>
    <row r="3" spans="1:17">
      <c r="A3" s="2">
        <v>2</v>
      </c>
      <c r="B3" s="2" t="s">
        <v>2</v>
      </c>
      <c r="C3" s="2">
        <v>4</v>
      </c>
      <c r="D3" s="2">
        <v>5</v>
      </c>
      <c r="E3" s="2">
        <v>4.7</v>
      </c>
      <c r="F3" s="2">
        <v>5</v>
      </c>
      <c r="G3" s="2">
        <v>5</v>
      </c>
      <c r="H3" s="2">
        <v>4</v>
      </c>
      <c r="I3" s="2">
        <v>0</v>
      </c>
      <c r="J3" s="2">
        <f>2*3.5</f>
        <v>7</v>
      </c>
      <c r="K3" s="2">
        <f>2*1.5</f>
        <v>3</v>
      </c>
      <c r="L3" s="2">
        <v>5</v>
      </c>
      <c r="M3" s="2">
        <v>4.5</v>
      </c>
      <c r="N3" s="2">
        <v>4</v>
      </c>
      <c r="O3" s="8">
        <v>15</v>
      </c>
      <c r="P3" s="9">
        <f t="shared" si="0"/>
        <v>66.2</v>
      </c>
      <c r="Q3" s="10">
        <f t="shared" ref="Q3:Q12" si="1">IF(P3&gt;=75,5,IF(P3&gt;=60,4,IF(P3&gt;=50,3,2)))</f>
        <v>4</v>
      </c>
    </row>
    <row r="4" spans="1:17">
      <c r="A4" s="2">
        <v>3</v>
      </c>
      <c r="B4" s="2" t="s">
        <v>3</v>
      </c>
      <c r="C4" s="2">
        <v>2</v>
      </c>
      <c r="D4" s="2">
        <v>4</v>
      </c>
      <c r="E4" s="2">
        <v>5</v>
      </c>
      <c r="F4" s="2">
        <v>5</v>
      </c>
      <c r="G4" s="2">
        <v>4.5</v>
      </c>
      <c r="H4" s="2">
        <v>4.5</v>
      </c>
      <c r="I4" s="2">
        <v>4.5</v>
      </c>
      <c r="J4" s="2">
        <f>2*4</f>
        <v>8</v>
      </c>
      <c r="K4" s="2">
        <f>2*4.8</f>
        <v>9.6</v>
      </c>
      <c r="L4" s="2">
        <v>1</v>
      </c>
      <c r="M4" s="2">
        <v>5</v>
      </c>
      <c r="N4" s="2">
        <v>5</v>
      </c>
      <c r="O4" s="8">
        <v>7</v>
      </c>
      <c r="P4" s="9">
        <f t="shared" si="0"/>
        <v>65.099999999999994</v>
      </c>
      <c r="Q4" s="10">
        <f t="shared" si="1"/>
        <v>4</v>
      </c>
    </row>
    <row r="5" spans="1:17">
      <c r="A5" s="2">
        <v>4</v>
      </c>
      <c r="B5" s="2" t="s">
        <v>4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f>2*5</f>
        <v>10</v>
      </c>
      <c r="K5" s="2">
        <f>2*5</f>
        <v>10</v>
      </c>
      <c r="L5" s="2">
        <v>5</v>
      </c>
      <c r="M5" s="2">
        <v>5</v>
      </c>
      <c r="N5" s="2">
        <v>5</v>
      </c>
      <c r="O5" s="8">
        <v>30</v>
      </c>
      <c r="P5" s="9">
        <f t="shared" si="0"/>
        <v>100</v>
      </c>
      <c r="Q5" s="10">
        <f t="shared" si="1"/>
        <v>5</v>
      </c>
    </row>
    <row r="6" spans="1:17">
      <c r="A6" s="2">
        <v>5</v>
      </c>
      <c r="B6" s="2" t="s">
        <v>5</v>
      </c>
      <c r="C6" s="2">
        <v>4.5</v>
      </c>
      <c r="D6" s="2">
        <v>5</v>
      </c>
      <c r="E6" s="2">
        <v>4.9000000000000004</v>
      </c>
      <c r="F6" s="2">
        <v>5</v>
      </c>
      <c r="G6" s="2">
        <v>5</v>
      </c>
      <c r="H6" s="2">
        <v>5</v>
      </c>
      <c r="I6" s="2">
        <v>5</v>
      </c>
      <c r="J6" s="2">
        <f>2*5</f>
        <v>10</v>
      </c>
      <c r="K6" s="2">
        <f>2*4.8</f>
        <v>9.6</v>
      </c>
      <c r="L6" s="2">
        <v>5</v>
      </c>
      <c r="M6" s="2">
        <v>5</v>
      </c>
      <c r="N6" s="2">
        <v>5</v>
      </c>
      <c r="O6" s="8">
        <v>7</v>
      </c>
      <c r="P6" s="9">
        <f t="shared" si="0"/>
        <v>76</v>
      </c>
      <c r="Q6" s="10">
        <f t="shared" si="1"/>
        <v>5</v>
      </c>
    </row>
    <row r="7" spans="1:17">
      <c r="A7" s="2">
        <v>6</v>
      </c>
      <c r="B7" s="2" t="s">
        <v>6</v>
      </c>
      <c r="C7" s="2">
        <v>5</v>
      </c>
      <c r="D7" s="2">
        <v>5</v>
      </c>
      <c r="E7" s="2">
        <v>4.9000000000000004</v>
      </c>
      <c r="F7" s="2">
        <v>5</v>
      </c>
      <c r="G7" s="2">
        <v>4.5</v>
      </c>
      <c r="H7" s="2">
        <v>5</v>
      </c>
      <c r="I7" s="2">
        <v>5</v>
      </c>
      <c r="J7" s="2">
        <f>2*5</f>
        <v>10</v>
      </c>
      <c r="K7" s="2">
        <f>2*4.8</f>
        <v>9.6</v>
      </c>
      <c r="L7" s="2">
        <v>5</v>
      </c>
      <c r="M7" s="2">
        <v>4.5</v>
      </c>
      <c r="N7" s="2">
        <v>5</v>
      </c>
      <c r="O7" s="8">
        <v>25</v>
      </c>
      <c r="P7" s="9">
        <f t="shared" si="0"/>
        <v>93.5</v>
      </c>
      <c r="Q7" s="10">
        <f t="shared" si="1"/>
        <v>5</v>
      </c>
    </row>
    <row r="8" spans="1:17" s="4" customFormat="1">
      <c r="A8" s="3">
        <v>7</v>
      </c>
      <c r="B8" s="3" t="s">
        <v>7</v>
      </c>
      <c r="C8" s="3"/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f>2*5</f>
        <v>10</v>
      </c>
      <c r="K8" s="3">
        <v>0</v>
      </c>
      <c r="L8" s="3">
        <v>0</v>
      </c>
      <c r="M8" s="3">
        <v>0</v>
      </c>
      <c r="N8" s="3">
        <v>5</v>
      </c>
      <c r="O8" s="8">
        <v>5</v>
      </c>
      <c r="P8" s="9">
        <f t="shared" si="0"/>
        <v>50</v>
      </c>
      <c r="Q8" s="10">
        <f t="shared" si="1"/>
        <v>3</v>
      </c>
    </row>
    <row r="9" spans="1:17">
      <c r="A9" s="2">
        <v>8</v>
      </c>
      <c r="B9" s="2" t="s">
        <v>8</v>
      </c>
      <c r="C9" s="2">
        <v>5</v>
      </c>
      <c r="D9" s="2">
        <v>5</v>
      </c>
      <c r="E9" s="2">
        <v>5</v>
      </c>
      <c r="F9" s="2">
        <v>5</v>
      </c>
      <c r="G9" s="2">
        <v>4.5</v>
      </c>
      <c r="H9" s="2">
        <v>4.5</v>
      </c>
      <c r="I9" s="2">
        <v>4</v>
      </c>
      <c r="J9" s="2">
        <f>2*5</f>
        <v>10</v>
      </c>
      <c r="K9" s="2">
        <f>2*4.8</f>
        <v>9.6</v>
      </c>
      <c r="L9" s="2">
        <v>5</v>
      </c>
      <c r="M9" s="2">
        <v>5</v>
      </c>
      <c r="N9" s="2">
        <v>0</v>
      </c>
      <c r="O9" s="8">
        <v>0</v>
      </c>
      <c r="P9" s="9">
        <f t="shared" si="0"/>
        <v>62.6</v>
      </c>
      <c r="Q9" s="10">
        <f t="shared" si="1"/>
        <v>4</v>
      </c>
    </row>
    <row r="10" spans="1:17">
      <c r="A10" s="2">
        <v>9</v>
      </c>
      <c r="B10" s="2" t="s">
        <v>9</v>
      </c>
      <c r="C10" s="2">
        <v>2</v>
      </c>
      <c r="D10" s="2">
        <v>1</v>
      </c>
      <c r="E10" s="2">
        <v>0.5</v>
      </c>
      <c r="F10" s="2">
        <v>2</v>
      </c>
      <c r="G10" s="2">
        <v>4.5</v>
      </c>
      <c r="H10" s="2">
        <v>2</v>
      </c>
      <c r="I10" s="2">
        <v>3</v>
      </c>
      <c r="J10" s="2">
        <f>2*3.5</f>
        <v>7</v>
      </c>
      <c r="K10" s="2">
        <f>2*4</f>
        <v>8</v>
      </c>
      <c r="L10" s="2">
        <v>2.5</v>
      </c>
      <c r="M10" s="2">
        <v>4</v>
      </c>
      <c r="N10" s="2">
        <v>0</v>
      </c>
      <c r="O10" s="8">
        <v>20</v>
      </c>
      <c r="P10" s="9">
        <f t="shared" si="0"/>
        <v>56.5</v>
      </c>
      <c r="Q10" s="10">
        <f t="shared" si="1"/>
        <v>3</v>
      </c>
    </row>
    <row r="11" spans="1:17">
      <c r="A11" s="2">
        <v>10</v>
      </c>
      <c r="B11" s="2" t="s">
        <v>10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5</v>
      </c>
      <c r="J11" s="2">
        <f>2*5</f>
        <v>10</v>
      </c>
      <c r="K11" s="2">
        <f>2*5</f>
        <v>10</v>
      </c>
      <c r="L11" s="2">
        <v>5</v>
      </c>
      <c r="M11" s="2">
        <v>5</v>
      </c>
      <c r="N11" s="2">
        <v>5</v>
      </c>
      <c r="O11" s="8">
        <v>26</v>
      </c>
      <c r="P11" s="9">
        <f t="shared" si="0"/>
        <v>96</v>
      </c>
      <c r="Q11" s="10">
        <f t="shared" si="1"/>
        <v>5</v>
      </c>
    </row>
    <row r="12" spans="1:17">
      <c r="A12" s="2">
        <v>11</v>
      </c>
      <c r="B12" s="2" t="s">
        <v>11</v>
      </c>
      <c r="C12" s="2">
        <v>5</v>
      </c>
      <c r="D12" s="2">
        <v>5</v>
      </c>
      <c r="E12" s="2">
        <v>4.9000000000000004</v>
      </c>
      <c r="F12" s="2">
        <v>5</v>
      </c>
      <c r="G12" s="2">
        <v>5</v>
      </c>
      <c r="H12" s="2">
        <v>5</v>
      </c>
      <c r="I12" s="2">
        <v>5</v>
      </c>
      <c r="J12" s="2">
        <f>2*5</f>
        <v>10</v>
      </c>
      <c r="K12" s="2">
        <f>2*5</f>
        <v>10</v>
      </c>
      <c r="L12" s="2">
        <v>5</v>
      </c>
      <c r="M12" s="2">
        <v>5</v>
      </c>
      <c r="N12" s="2">
        <v>5</v>
      </c>
      <c r="O12" s="8">
        <v>25</v>
      </c>
      <c r="P12" s="9">
        <f t="shared" si="0"/>
        <v>94.9</v>
      </c>
      <c r="Q12" s="10">
        <f t="shared" si="1"/>
        <v>5</v>
      </c>
    </row>
    <row r="13" spans="1:17">
      <c r="B13" s="12" t="s">
        <v>30</v>
      </c>
      <c r="C13" s="12">
        <v>5</v>
      </c>
      <c r="D13" s="12">
        <v>5</v>
      </c>
      <c r="E13" s="12">
        <v>5</v>
      </c>
      <c r="F13" s="12">
        <v>5</v>
      </c>
      <c r="G13" s="12">
        <v>5</v>
      </c>
      <c r="H13" s="12">
        <v>5</v>
      </c>
      <c r="I13" s="12">
        <v>5</v>
      </c>
      <c r="J13" s="12" t="s">
        <v>13</v>
      </c>
      <c r="K13" s="12" t="s">
        <v>14</v>
      </c>
      <c r="L13" s="12">
        <v>5</v>
      </c>
      <c r="M13" s="12">
        <v>5</v>
      </c>
      <c r="N13" s="12">
        <v>5</v>
      </c>
      <c r="O13" s="12">
        <v>30</v>
      </c>
      <c r="P13" s="12">
        <v>100</v>
      </c>
    </row>
    <row r="16" spans="1:17" ht="21">
      <c r="B16" s="11" t="s">
        <v>29</v>
      </c>
    </row>
    <row r="17" spans="1:17" ht="30">
      <c r="A17" s="1"/>
      <c r="B17" s="1" t="s">
        <v>0</v>
      </c>
      <c r="C17" s="1" t="s">
        <v>17</v>
      </c>
      <c r="D17" s="1" t="s">
        <v>18</v>
      </c>
      <c r="E17" s="1" t="s">
        <v>19</v>
      </c>
      <c r="F17" s="1" t="s">
        <v>20</v>
      </c>
      <c r="G17" s="1" t="s">
        <v>21</v>
      </c>
      <c r="H17" s="1" t="s">
        <v>22</v>
      </c>
      <c r="I17" s="1" t="s">
        <v>23</v>
      </c>
      <c r="J17" s="1" t="s">
        <v>24</v>
      </c>
      <c r="K17" s="1" t="s">
        <v>25</v>
      </c>
      <c r="L17" s="1" t="s">
        <v>26</v>
      </c>
      <c r="M17" s="1" t="s">
        <v>27</v>
      </c>
      <c r="N17" s="1" t="s">
        <v>28</v>
      </c>
      <c r="O17" s="5" t="s">
        <v>15</v>
      </c>
      <c r="P17" s="6" t="s">
        <v>12</v>
      </c>
      <c r="Q17" s="7" t="s">
        <v>16</v>
      </c>
    </row>
    <row r="18" spans="1:17">
      <c r="A18" s="2">
        <v>1</v>
      </c>
      <c r="B18" s="2" t="s">
        <v>4</v>
      </c>
      <c r="C18" s="2">
        <v>5</v>
      </c>
      <c r="D18" s="2">
        <v>5</v>
      </c>
      <c r="E18" s="2">
        <v>5</v>
      </c>
      <c r="F18" s="2">
        <v>5</v>
      </c>
      <c r="G18" s="2">
        <v>5</v>
      </c>
      <c r="H18" s="2">
        <v>5</v>
      </c>
      <c r="I18" s="2">
        <v>5</v>
      </c>
      <c r="J18" s="2">
        <f t="shared" ref="J18:K20" si="2">2*5</f>
        <v>10</v>
      </c>
      <c r="K18" s="2">
        <f t="shared" si="2"/>
        <v>10</v>
      </c>
      <c r="L18" s="2">
        <v>5</v>
      </c>
      <c r="M18" s="2">
        <v>5</v>
      </c>
      <c r="N18" s="2">
        <v>5</v>
      </c>
      <c r="O18" s="8">
        <v>30</v>
      </c>
      <c r="P18" s="9">
        <f t="shared" ref="P18:P28" si="3">SUM(C18:O18)</f>
        <v>100</v>
      </c>
      <c r="Q18" s="10">
        <f t="shared" ref="Q18:Q28" si="4">IF(P18&gt;=75,5,IF(P18&gt;=60,4,IF(P18&gt;=50,3,2)))</f>
        <v>5</v>
      </c>
    </row>
    <row r="19" spans="1:17">
      <c r="A19" s="2">
        <v>2</v>
      </c>
      <c r="B19" s="2" t="s">
        <v>10</v>
      </c>
      <c r="C19" s="2">
        <v>5</v>
      </c>
      <c r="D19" s="2">
        <v>5</v>
      </c>
      <c r="E19" s="2">
        <v>5</v>
      </c>
      <c r="F19" s="2">
        <v>5</v>
      </c>
      <c r="G19" s="2">
        <v>5</v>
      </c>
      <c r="H19" s="2">
        <v>5</v>
      </c>
      <c r="I19" s="2">
        <v>5</v>
      </c>
      <c r="J19" s="2">
        <f t="shared" si="2"/>
        <v>10</v>
      </c>
      <c r="K19" s="2">
        <f t="shared" si="2"/>
        <v>10</v>
      </c>
      <c r="L19" s="2">
        <v>5</v>
      </c>
      <c r="M19" s="2">
        <v>5</v>
      </c>
      <c r="N19" s="2">
        <v>5</v>
      </c>
      <c r="O19" s="8">
        <v>26</v>
      </c>
      <c r="P19" s="9">
        <f t="shared" si="3"/>
        <v>96</v>
      </c>
      <c r="Q19" s="10">
        <f t="shared" si="4"/>
        <v>5</v>
      </c>
    </row>
    <row r="20" spans="1:17">
      <c r="A20" s="2">
        <v>3</v>
      </c>
      <c r="B20" s="2" t="s">
        <v>11</v>
      </c>
      <c r="C20" s="2">
        <v>5</v>
      </c>
      <c r="D20" s="2">
        <v>5</v>
      </c>
      <c r="E20" s="2">
        <v>4.9000000000000004</v>
      </c>
      <c r="F20" s="2">
        <v>5</v>
      </c>
      <c r="G20" s="2">
        <v>5</v>
      </c>
      <c r="H20" s="2">
        <v>5</v>
      </c>
      <c r="I20" s="2">
        <v>5</v>
      </c>
      <c r="J20" s="2">
        <f t="shared" si="2"/>
        <v>10</v>
      </c>
      <c r="K20" s="2">
        <f t="shared" si="2"/>
        <v>10</v>
      </c>
      <c r="L20" s="2">
        <v>5</v>
      </c>
      <c r="M20" s="2">
        <v>5</v>
      </c>
      <c r="N20" s="2">
        <v>5</v>
      </c>
      <c r="O20" s="8">
        <v>25</v>
      </c>
      <c r="P20" s="9">
        <f t="shared" si="3"/>
        <v>94.9</v>
      </c>
      <c r="Q20" s="10">
        <f t="shared" si="4"/>
        <v>5</v>
      </c>
    </row>
    <row r="21" spans="1:17">
      <c r="A21" s="2">
        <v>4</v>
      </c>
      <c r="B21" s="2" t="s">
        <v>6</v>
      </c>
      <c r="C21" s="2">
        <v>5</v>
      </c>
      <c r="D21" s="2">
        <v>5</v>
      </c>
      <c r="E21" s="2">
        <v>4.9000000000000004</v>
      </c>
      <c r="F21" s="2">
        <v>5</v>
      </c>
      <c r="G21" s="2">
        <v>4.5</v>
      </c>
      <c r="H21" s="2">
        <v>5</v>
      </c>
      <c r="I21" s="2">
        <v>5</v>
      </c>
      <c r="J21" s="2">
        <f>2*5</f>
        <v>10</v>
      </c>
      <c r="K21" s="2">
        <f>2*4.8</f>
        <v>9.6</v>
      </c>
      <c r="L21" s="2">
        <v>5</v>
      </c>
      <c r="M21" s="2">
        <v>4.5</v>
      </c>
      <c r="N21" s="2">
        <v>5</v>
      </c>
      <c r="O21" s="8">
        <v>25</v>
      </c>
      <c r="P21" s="9">
        <f t="shared" si="3"/>
        <v>93.5</v>
      </c>
      <c r="Q21" s="10">
        <f t="shared" si="4"/>
        <v>5</v>
      </c>
    </row>
    <row r="22" spans="1:17">
      <c r="A22" s="2">
        <v>5</v>
      </c>
      <c r="B22" s="2" t="s">
        <v>5</v>
      </c>
      <c r="C22" s="2">
        <v>4.5</v>
      </c>
      <c r="D22" s="2">
        <v>5</v>
      </c>
      <c r="E22" s="2">
        <v>4.9000000000000004</v>
      </c>
      <c r="F22" s="2">
        <v>5</v>
      </c>
      <c r="G22" s="2">
        <v>5</v>
      </c>
      <c r="H22" s="2">
        <v>5</v>
      </c>
      <c r="I22" s="2">
        <v>5</v>
      </c>
      <c r="J22" s="2">
        <f>2*5</f>
        <v>10</v>
      </c>
      <c r="K22" s="2">
        <f>2*4.8</f>
        <v>9.6</v>
      </c>
      <c r="L22" s="2">
        <v>5</v>
      </c>
      <c r="M22" s="2">
        <v>5</v>
      </c>
      <c r="N22" s="2">
        <v>5</v>
      </c>
      <c r="O22" s="8">
        <v>7</v>
      </c>
      <c r="P22" s="9">
        <f t="shared" si="3"/>
        <v>76</v>
      </c>
      <c r="Q22" s="10">
        <f t="shared" si="4"/>
        <v>5</v>
      </c>
    </row>
    <row r="23" spans="1:17">
      <c r="A23" s="2">
        <v>6</v>
      </c>
      <c r="B23" s="2" t="s">
        <v>1</v>
      </c>
      <c r="C23" s="2">
        <v>4.5</v>
      </c>
      <c r="D23" s="2">
        <v>3</v>
      </c>
      <c r="E23" s="2">
        <v>4</v>
      </c>
      <c r="F23" s="2">
        <v>5</v>
      </c>
      <c r="G23" s="2">
        <v>3</v>
      </c>
      <c r="H23" s="2">
        <v>4</v>
      </c>
      <c r="I23" s="2">
        <v>4.5</v>
      </c>
      <c r="J23" s="2">
        <f>2*4.5</f>
        <v>9</v>
      </c>
      <c r="K23" s="2">
        <f>2*1</f>
        <v>2</v>
      </c>
      <c r="L23" s="2">
        <v>5</v>
      </c>
      <c r="M23" s="2">
        <v>0</v>
      </c>
      <c r="N23" s="2">
        <v>5</v>
      </c>
      <c r="O23" s="8">
        <v>27</v>
      </c>
      <c r="P23" s="9">
        <f t="shared" si="3"/>
        <v>76</v>
      </c>
      <c r="Q23" s="10">
        <f t="shared" si="4"/>
        <v>5</v>
      </c>
    </row>
    <row r="24" spans="1:17">
      <c r="A24" s="2">
        <v>7</v>
      </c>
      <c r="B24" s="2" t="s">
        <v>2</v>
      </c>
      <c r="C24" s="2">
        <v>4</v>
      </c>
      <c r="D24" s="2">
        <v>5</v>
      </c>
      <c r="E24" s="2">
        <v>4.7</v>
      </c>
      <c r="F24" s="2">
        <v>5</v>
      </c>
      <c r="G24" s="2">
        <v>5</v>
      </c>
      <c r="H24" s="2">
        <v>4</v>
      </c>
      <c r="I24" s="2">
        <v>0</v>
      </c>
      <c r="J24" s="2">
        <f>2*3.5</f>
        <v>7</v>
      </c>
      <c r="K24" s="2">
        <f>2*1.5</f>
        <v>3</v>
      </c>
      <c r="L24" s="2">
        <v>5</v>
      </c>
      <c r="M24" s="2">
        <v>4.5</v>
      </c>
      <c r="N24" s="2">
        <v>4</v>
      </c>
      <c r="O24" s="8">
        <v>15</v>
      </c>
      <c r="P24" s="9">
        <f t="shared" si="3"/>
        <v>66.2</v>
      </c>
      <c r="Q24" s="10">
        <f t="shared" si="4"/>
        <v>4</v>
      </c>
    </row>
    <row r="25" spans="1:17">
      <c r="A25" s="2">
        <v>8</v>
      </c>
      <c r="B25" s="2" t="s">
        <v>3</v>
      </c>
      <c r="C25" s="2">
        <v>2</v>
      </c>
      <c r="D25" s="2">
        <v>4</v>
      </c>
      <c r="E25" s="2">
        <v>5</v>
      </c>
      <c r="F25" s="2">
        <v>5</v>
      </c>
      <c r="G25" s="2">
        <v>4.5</v>
      </c>
      <c r="H25" s="2">
        <v>4.5</v>
      </c>
      <c r="I25" s="2">
        <v>4.5</v>
      </c>
      <c r="J25" s="2">
        <f>2*4</f>
        <v>8</v>
      </c>
      <c r="K25" s="2">
        <f>2*4.8</f>
        <v>9.6</v>
      </c>
      <c r="L25" s="2">
        <v>1</v>
      </c>
      <c r="M25" s="2">
        <v>5</v>
      </c>
      <c r="N25" s="2">
        <v>5</v>
      </c>
      <c r="O25" s="8">
        <v>7</v>
      </c>
      <c r="P25" s="9">
        <f t="shared" si="3"/>
        <v>65.099999999999994</v>
      </c>
      <c r="Q25" s="10">
        <f t="shared" si="4"/>
        <v>4</v>
      </c>
    </row>
    <row r="26" spans="1:17">
      <c r="A26" s="2">
        <v>9</v>
      </c>
      <c r="B26" s="2" t="s">
        <v>8</v>
      </c>
      <c r="C26" s="2">
        <v>5</v>
      </c>
      <c r="D26" s="2">
        <v>5</v>
      </c>
      <c r="E26" s="2">
        <v>5</v>
      </c>
      <c r="F26" s="2">
        <v>5</v>
      </c>
      <c r="G26" s="2">
        <v>4.5</v>
      </c>
      <c r="H26" s="2">
        <v>4.5</v>
      </c>
      <c r="I26" s="2">
        <v>4</v>
      </c>
      <c r="J26" s="2">
        <f>2*5</f>
        <v>10</v>
      </c>
      <c r="K26" s="2">
        <f>2*4.8</f>
        <v>9.6</v>
      </c>
      <c r="L26" s="2">
        <v>5</v>
      </c>
      <c r="M26" s="2">
        <v>5</v>
      </c>
      <c r="N26" s="2">
        <v>0</v>
      </c>
      <c r="O26" s="8">
        <v>0</v>
      </c>
      <c r="P26" s="9">
        <f t="shared" si="3"/>
        <v>62.6</v>
      </c>
      <c r="Q26" s="10">
        <f t="shared" si="4"/>
        <v>4</v>
      </c>
    </row>
    <row r="27" spans="1:17">
      <c r="A27" s="2">
        <v>10</v>
      </c>
      <c r="B27" s="2" t="s">
        <v>9</v>
      </c>
      <c r="C27" s="2">
        <v>2</v>
      </c>
      <c r="D27" s="2">
        <v>1</v>
      </c>
      <c r="E27" s="2">
        <v>0.5</v>
      </c>
      <c r="F27" s="2">
        <v>2</v>
      </c>
      <c r="G27" s="2">
        <v>4.5</v>
      </c>
      <c r="H27" s="2">
        <v>2</v>
      </c>
      <c r="I27" s="2">
        <v>3</v>
      </c>
      <c r="J27" s="2">
        <f>2*3.5</f>
        <v>7</v>
      </c>
      <c r="K27" s="2">
        <f>2*4</f>
        <v>8</v>
      </c>
      <c r="L27" s="2">
        <v>2.5</v>
      </c>
      <c r="M27" s="2">
        <v>4</v>
      </c>
      <c r="N27" s="2">
        <v>0</v>
      </c>
      <c r="O27" s="8">
        <v>20</v>
      </c>
      <c r="P27" s="9">
        <f t="shared" si="3"/>
        <v>56.5</v>
      </c>
      <c r="Q27" s="10">
        <f t="shared" si="4"/>
        <v>3</v>
      </c>
    </row>
    <row r="28" spans="1:17">
      <c r="A28" s="2">
        <v>11</v>
      </c>
      <c r="B28" s="3" t="s">
        <v>7</v>
      </c>
      <c r="C28" s="3"/>
      <c r="D28" s="3">
        <v>5</v>
      </c>
      <c r="E28" s="3">
        <v>5</v>
      </c>
      <c r="F28" s="3">
        <v>5</v>
      </c>
      <c r="G28" s="3">
        <v>5</v>
      </c>
      <c r="H28" s="3">
        <v>5</v>
      </c>
      <c r="I28" s="3">
        <v>5</v>
      </c>
      <c r="J28" s="3">
        <f>2*5</f>
        <v>10</v>
      </c>
      <c r="K28" s="3">
        <v>0</v>
      </c>
      <c r="L28" s="3">
        <v>0</v>
      </c>
      <c r="M28" s="3">
        <v>0</v>
      </c>
      <c r="N28" s="3">
        <v>5</v>
      </c>
      <c r="O28" s="8">
        <v>5</v>
      </c>
      <c r="P28" s="9">
        <f t="shared" si="3"/>
        <v>50</v>
      </c>
      <c r="Q28" s="10">
        <f t="shared" si="4"/>
        <v>3</v>
      </c>
    </row>
  </sheetData>
  <sortState ref="A18:Q28">
    <sortCondition descending="1" ref="P18:P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Шеина Татьяна</cp:lastModifiedBy>
  <dcterms:created xsi:type="dcterms:W3CDTF">2016-11-27T12:28:09Z</dcterms:created>
  <dcterms:modified xsi:type="dcterms:W3CDTF">2017-01-10T06:31:23Z</dcterms:modified>
</cp:coreProperties>
</file>