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50" windowHeight="1057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P17" i="1" l="1"/>
  <c r="C26" i="1"/>
  <c r="Q15" i="1" s="1"/>
  <c r="C25" i="1"/>
  <c r="Q7" i="1"/>
  <c r="Q9" i="1"/>
  <c r="C24" i="1"/>
  <c r="P10" i="1"/>
  <c r="P14" i="1"/>
  <c r="P6" i="1"/>
  <c r="Q6" i="1" s="1"/>
  <c r="P11" i="1"/>
  <c r="P19" i="1"/>
  <c r="P7" i="1"/>
  <c r="P15" i="1"/>
  <c r="P9" i="1"/>
  <c r="P8" i="1"/>
  <c r="Q8" i="1" s="1"/>
  <c r="P5" i="1"/>
  <c r="Q5" i="1" s="1"/>
  <c r="P16" i="1"/>
  <c r="P13" i="1"/>
  <c r="P12" i="1"/>
  <c r="P18" i="1"/>
  <c r="P20" i="1"/>
  <c r="P3" i="1"/>
  <c r="Q12" i="1" l="1"/>
  <c r="Q10" i="1"/>
  <c r="Q14" i="1"/>
  <c r="Q13" i="1"/>
  <c r="Q11" i="1"/>
  <c r="Q17" i="1"/>
  <c r="Q16" i="1"/>
</calcChain>
</file>

<file path=xl/sharedStrings.xml><?xml version="1.0" encoding="utf-8"?>
<sst xmlns="http://schemas.openxmlformats.org/spreadsheetml/2006/main" count="39" uniqueCount="39">
  <si>
    <t>№</t>
  </si>
  <si>
    <t>Фамилия, имя</t>
  </si>
  <si>
    <t>максимальный балл</t>
  </si>
  <si>
    <t>Бармин Илья</t>
  </si>
  <si>
    <t>Березина Софья</t>
  </si>
  <si>
    <t>Бойко Дмитрий</t>
  </si>
  <si>
    <t>Борисов Илья</t>
  </si>
  <si>
    <t>Глушков Роман</t>
  </si>
  <si>
    <t>Захаров Николай</t>
  </si>
  <si>
    <t>Зеленецкий Лев</t>
  </si>
  <si>
    <t>Калашников Никита</t>
  </si>
  <si>
    <t>Макаров Артем</t>
  </si>
  <si>
    <t>Мартюшева Анна</t>
  </si>
  <si>
    <t>Немчинов Григорий</t>
  </si>
  <si>
    <t>Никулин Василий</t>
  </si>
  <si>
    <t>Полетаев Кирилл</t>
  </si>
  <si>
    <t>Степанов Степан</t>
  </si>
  <si>
    <t>Черемных Евгений</t>
  </si>
  <si>
    <t>Шадрина Милана</t>
  </si>
  <si>
    <t>п. 1</t>
  </si>
  <si>
    <t>п. 2</t>
  </si>
  <si>
    <t>п. 3</t>
  </si>
  <si>
    <t>п. 4</t>
  </si>
  <si>
    <t>п. 5</t>
  </si>
  <si>
    <t>п. 6</t>
  </si>
  <si>
    <t>п. 7</t>
  </si>
  <si>
    <t>п. 8</t>
  </si>
  <si>
    <t>п. 9</t>
  </si>
  <si>
    <t>п. 10</t>
  </si>
  <si>
    <t>п. 11</t>
  </si>
  <si>
    <t>п. 12</t>
  </si>
  <si>
    <t>финальное задание</t>
  </si>
  <si>
    <t>итог</t>
  </si>
  <si>
    <t>оценка</t>
  </si>
  <si>
    <t>пятерка - с 80%</t>
  </si>
  <si>
    <t>четверка - с 65%</t>
  </si>
  <si>
    <t>тройка - с 50%</t>
  </si>
  <si>
    <t xml:space="preserve"> призовой балл +2</t>
  </si>
  <si>
    <t>двойка  - с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</si>
</sst>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7"/>
  <sheetViews>
    <sheetView tabSelected="1" workbookViewId="0">
      <selection activeCell="Q21" sqref="Q21"/>
    </sheetView>
  </sheetViews>
  <sheetFormatPr defaultRowHeight="15" x14ac:dyDescent="0.25"/>
  <cols>
    <col min="1" max="1" width="4" customWidth="1"/>
    <col min="2" max="2" width="20.140625" customWidth="1"/>
    <col min="15" max="15" width="11.7109375" customWidth="1"/>
  </cols>
  <sheetData>
    <row r="2" spans="1:31" ht="29.25" customHeight="1" x14ac:dyDescent="0.25">
      <c r="A2" s="1" t="s">
        <v>0</v>
      </c>
      <c r="B2" s="1"/>
      <c r="C2" s="7" t="s">
        <v>19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8" t="s">
        <v>31</v>
      </c>
      <c r="P2" s="7" t="s">
        <v>32</v>
      </c>
      <c r="Q2" s="9" t="s">
        <v>33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5">
      <c r="A3" s="1"/>
      <c r="B3" s="1" t="s">
        <v>2</v>
      </c>
      <c r="C3" s="2">
        <v>5</v>
      </c>
      <c r="D3" s="2">
        <v>5</v>
      </c>
      <c r="E3" s="2">
        <v>5</v>
      </c>
      <c r="F3" s="2">
        <v>5</v>
      </c>
      <c r="G3" s="2">
        <v>5</v>
      </c>
      <c r="H3" s="2">
        <v>5</v>
      </c>
      <c r="I3" s="2">
        <v>5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30</v>
      </c>
      <c r="P3" s="2">
        <f>SUM(C3:O3)</f>
        <v>115</v>
      </c>
      <c r="Q3" s="6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25">
      <c r="A4" s="1"/>
      <c r="B4" s="1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25">
      <c r="A5" s="1">
        <v>1</v>
      </c>
      <c r="B5" s="1" t="s">
        <v>12</v>
      </c>
      <c r="C5" s="2">
        <v>5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2">
        <v>30</v>
      </c>
      <c r="P5" s="2">
        <f t="shared" ref="P5:P20" si="0">SUM(C5:O5)</f>
        <v>115</v>
      </c>
      <c r="Q5" s="1">
        <f t="shared" ref="Q5:Q20" si="1">IF(P5&gt;=C$24,5,IF(P5&gt;=C$25,4,IF(P5&gt;=C$26,3,2)))</f>
        <v>5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25">
      <c r="A6" s="1">
        <v>2</v>
      </c>
      <c r="B6" s="1" t="s">
        <v>5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25</v>
      </c>
      <c r="P6" s="2">
        <f t="shared" si="0"/>
        <v>110</v>
      </c>
      <c r="Q6" s="1">
        <f t="shared" si="1"/>
        <v>5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>
        <v>3</v>
      </c>
      <c r="B7" s="1" t="s">
        <v>8</v>
      </c>
      <c r="C7" s="2">
        <v>5</v>
      </c>
      <c r="D7" s="2">
        <v>5</v>
      </c>
      <c r="E7" s="2">
        <v>5</v>
      </c>
      <c r="F7" s="2">
        <v>5</v>
      </c>
      <c r="G7" s="2">
        <v>5</v>
      </c>
      <c r="H7" s="2">
        <v>5</v>
      </c>
      <c r="I7" s="2">
        <v>5</v>
      </c>
      <c r="J7" s="2">
        <v>10</v>
      </c>
      <c r="K7" s="2">
        <v>10</v>
      </c>
      <c r="L7" s="2">
        <v>10</v>
      </c>
      <c r="M7" s="2">
        <v>10</v>
      </c>
      <c r="N7" s="2">
        <v>10</v>
      </c>
      <c r="O7" s="2">
        <v>23</v>
      </c>
      <c r="P7" s="2">
        <f t="shared" si="0"/>
        <v>108</v>
      </c>
      <c r="Q7" s="1">
        <f t="shared" si="1"/>
        <v>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25">
      <c r="A8" s="1">
        <v>4</v>
      </c>
      <c r="B8" s="1" t="s">
        <v>11</v>
      </c>
      <c r="C8" s="2">
        <v>4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9</v>
      </c>
      <c r="K8" s="2">
        <v>10</v>
      </c>
      <c r="L8" s="2">
        <v>10</v>
      </c>
      <c r="M8" s="2">
        <v>10</v>
      </c>
      <c r="N8" s="2">
        <v>9.5</v>
      </c>
      <c r="O8" s="2">
        <v>20</v>
      </c>
      <c r="P8" s="2">
        <f t="shared" si="0"/>
        <v>102.5</v>
      </c>
      <c r="Q8" s="1">
        <f t="shared" si="1"/>
        <v>5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x14ac:dyDescent="0.25">
      <c r="A9" s="1">
        <v>5</v>
      </c>
      <c r="B9" s="1" t="s">
        <v>10</v>
      </c>
      <c r="C9" s="2">
        <v>5</v>
      </c>
      <c r="D9" s="2">
        <v>5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10</v>
      </c>
      <c r="K9" s="2">
        <v>10</v>
      </c>
      <c r="L9" s="2">
        <v>10</v>
      </c>
      <c r="M9" s="2">
        <v>9</v>
      </c>
      <c r="N9" s="2"/>
      <c r="O9" s="2">
        <v>25</v>
      </c>
      <c r="P9" s="2">
        <f t="shared" si="0"/>
        <v>99</v>
      </c>
      <c r="Q9" s="1">
        <f t="shared" si="1"/>
        <v>5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25">
      <c r="A10" s="1">
        <v>6</v>
      </c>
      <c r="B10" s="1" t="s">
        <v>3</v>
      </c>
      <c r="C10" s="2">
        <v>5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10</v>
      </c>
      <c r="K10" s="2">
        <v>10</v>
      </c>
      <c r="L10" s="2">
        <v>10</v>
      </c>
      <c r="M10" s="2">
        <v>10</v>
      </c>
      <c r="N10" s="2">
        <v>10</v>
      </c>
      <c r="O10" s="2"/>
      <c r="P10" s="2">
        <f t="shared" si="0"/>
        <v>85</v>
      </c>
      <c r="Q10" s="1">
        <f t="shared" si="1"/>
        <v>4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x14ac:dyDescent="0.25">
      <c r="A11" s="1">
        <v>7</v>
      </c>
      <c r="B11" s="1" t="s">
        <v>6</v>
      </c>
      <c r="C11" s="2">
        <v>5</v>
      </c>
      <c r="D11" s="2">
        <v>5</v>
      </c>
      <c r="E11" s="2">
        <v>5</v>
      </c>
      <c r="F11" s="2">
        <v>5</v>
      </c>
      <c r="G11" s="2">
        <v>5</v>
      </c>
      <c r="H11" s="2">
        <v>5</v>
      </c>
      <c r="I11" s="2">
        <v>5</v>
      </c>
      <c r="J11" s="2">
        <v>3</v>
      </c>
      <c r="K11" s="2">
        <v>10</v>
      </c>
      <c r="L11" s="2">
        <v>7</v>
      </c>
      <c r="M11" s="2">
        <v>10</v>
      </c>
      <c r="N11" s="2">
        <v>10</v>
      </c>
      <c r="O11" s="2">
        <v>5</v>
      </c>
      <c r="P11" s="2">
        <f t="shared" si="0"/>
        <v>80</v>
      </c>
      <c r="Q11" s="1">
        <f t="shared" si="1"/>
        <v>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25">
      <c r="A12" s="1">
        <v>8</v>
      </c>
      <c r="B12" s="1" t="s">
        <v>15</v>
      </c>
      <c r="C12" s="2">
        <v>5</v>
      </c>
      <c r="D12" s="2">
        <v>5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  <c r="K12" s="2">
        <v>7</v>
      </c>
      <c r="L12" s="2">
        <v>10</v>
      </c>
      <c r="M12" s="2">
        <v>10</v>
      </c>
      <c r="N12" s="2">
        <v>10</v>
      </c>
      <c r="O12" s="2"/>
      <c r="P12" s="2">
        <f t="shared" si="0"/>
        <v>77</v>
      </c>
      <c r="Q12" s="1">
        <f t="shared" si="1"/>
        <v>4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x14ac:dyDescent="0.25">
      <c r="A13" s="1">
        <v>9</v>
      </c>
      <c r="B13" s="1" t="s">
        <v>14</v>
      </c>
      <c r="C13" s="2">
        <v>5</v>
      </c>
      <c r="D13" s="2">
        <v>5</v>
      </c>
      <c r="E13" s="2">
        <v>5</v>
      </c>
      <c r="F13" s="2">
        <v>5</v>
      </c>
      <c r="G13" s="2">
        <v>5</v>
      </c>
      <c r="H13" s="2"/>
      <c r="I13" s="2">
        <v>5</v>
      </c>
      <c r="J13" s="2">
        <v>10</v>
      </c>
      <c r="K13" s="2">
        <v>10</v>
      </c>
      <c r="L13" s="2"/>
      <c r="M13" s="2">
        <v>10</v>
      </c>
      <c r="N13" s="2"/>
      <c r="O13" s="2">
        <v>15</v>
      </c>
      <c r="P13" s="2">
        <f t="shared" si="0"/>
        <v>75</v>
      </c>
      <c r="Q13" s="1">
        <f t="shared" si="1"/>
        <v>4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25">
      <c r="A14" s="1">
        <v>10</v>
      </c>
      <c r="B14" s="1" t="s">
        <v>4</v>
      </c>
      <c r="C14" s="2">
        <v>5</v>
      </c>
      <c r="D14" s="2">
        <v>5</v>
      </c>
      <c r="E14" s="2">
        <v>5</v>
      </c>
      <c r="F14" s="2">
        <v>3</v>
      </c>
      <c r="G14" s="2">
        <v>4</v>
      </c>
      <c r="H14" s="2">
        <v>4</v>
      </c>
      <c r="I14" s="2">
        <v>5</v>
      </c>
      <c r="J14" s="2">
        <v>7</v>
      </c>
      <c r="K14" s="2">
        <v>10</v>
      </c>
      <c r="L14" s="2"/>
      <c r="M14" s="2">
        <v>4</v>
      </c>
      <c r="N14" s="2"/>
      <c r="O14" s="2">
        <v>22</v>
      </c>
      <c r="P14" s="2">
        <f t="shared" si="0"/>
        <v>74</v>
      </c>
      <c r="Q14" s="1">
        <f t="shared" si="1"/>
        <v>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x14ac:dyDescent="0.25">
      <c r="A15" s="1">
        <v>11</v>
      </c>
      <c r="B15" s="1" t="s">
        <v>9</v>
      </c>
      <c r="C15" s="2">
        <v>4.5</v>
      </c>
      <c r="D15" s="2">
        <v>4</v>
      </c>
      <c r="E15" s="2">
        <v>5</v>
      </c>
      <c r="F15" s="2">
        <v>5</v>
      </c>
      <c r="G15" s="2">
        <v>5</v>
      </c>
      <c r="H15" s="2">
        <v>4</v>
      </c>
      <c r="I15" s="2"/>
      <c r="J15" s="2">
        <v>7</v>
      </c>
      <c r="K15" s="2">
        <v>2</v>
      </c>
      <c r="L15" s="2"/>
      <c r="M15" s="2">
        <v>9</v>
      </c>
      <c r="N15" s="2">
        <v>2</v>
      </c>
      <c r="O15" s="2">
        <v>15</v>
      </c>
      <c r="P15" s="2">
        <f t="shared" si="0"/>
        <v>62.5</v>
      </c>
      <c r="Q15" s="1">
        <f t="shared" si="1"/>
        <v>3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x14ac:dyDescent="0.25">
      <c r="A16" s="1">
        <v>12</v>
      </c>
      <c r="B16" s="1" t="s">
        <v>13</v>
      </c>
      <c r="C16" s="2">
        <v>5</v>
      </c>
      <c r="D16" s="2">
        <v>4.5</v>
      </c>
      <c r="E16" s="2">
        <v>4.5</v>
      </c>
      <c r="F16" s="2">
        <v>5</v>
      </c>
      <c r="G16" s="2">
        <v>4.5</v>
      </c>
      <c r="H16" s="2">
        <v>2</v>
      </c>
      <c r="I16" s="2">
        <v>5</v>
      </c>
      <c r="J16" s="2">
        <v>5</v>
      </c>
      <c r="K16" s="2">
        <v>6</v>
      </c>
      <c r="L16" s="2">
        <v>7</v>
      </c>
      <c r="M16" s="2"/>
      <c r="N16" s="2"/>
      <c r="O16" s="2">
        <v>12</v>
      </c>
      <c r="P16" s="2">
        <f t="shared" si="0"/>
        <v>60.5</v>
      </c>
      <c r="Q16" s="1">
        <f t="shared" si="1"/>
        <v>3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x14ac:dyDescent="0.25">
      <c r="A17" s="1">
        <v>13</v>
      </c>
      <c r="B17" s="1" t="s">
        <v>17</v>
      </c>
      <c r="C17" s="2">
        <v>5</v>
      </c>
      <c r="D17" s="2">
        <v>5</v>
      </c>
      <c r="E17" s="2">
        <v>5</v>
      </c>
      <c r="F17" s="2">
        <v>5</v>
      </c>
      <c r="G17" s="2">
        <v>5</v>
      </c>
      <c r="H17" s="2">
        <v>5</v>
      </c>
      <c r="I17" s="2">
        <v>5</v>
      </c>
      <c r="J17" s="2">
        <v>10</v>
      </c>
      <c r="K17" s="2"/>
      <c r="L17" s="2">
        <v>10</v>
      </c>
      <c r="M17" s="2"/>
      <c r="N17" s="2"/>
      <c r="O17" s="2"/>
      <c r="P17" s="2">
        <f t="shared" si="0"/>
        <v>55</v>
      </c>
      <c r="Q17" s="1">
        <f t="shared" si="1"/>
        <v>2</v>
      </c>
      <c r="R17" s="5" t="s">
        <v>37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x14ac:dyDescent="0.25">
      <c r="A18" s="1">
        <v>14</v>
      </c>
      <c r="B18" s="1" t="s">
        <v>16</v>
      </c>
      <c r="C18" s="2">
        <v>5</v>
      </c>
      <c r="D18" s="2">
        <v>5</v>
      </c>
      <c r="E18" s="2">
        <v>5</v>
      </c>
      <c r="F18" s="2">
        <v>5</v>
      </c>
      <c r="G18" s="2">
        <v>5</v>
      </c>
      <c r="H18" s="2">
        <v>5</v>
      </c>
      <c r="I18" s="2"/>
      <c r="J18" s="2"/>
      <c r="K18" s="2"/>
      <c r="L18" s="2">
        <v>10</v>
      </c>
      <c r="M18" s="2"/>
      <c r="N18" s="2"/>
      <c r="O18" s="2"/>
      <c r="P18" s="2">
        <f t="shared" si="0"/>
        <v>40</v>
      </c>
      <c r="Q18" s="1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x14ac:dyDescent="0.25">
      <c r="A19" s="1">
        <v>15</v>
      </c>
      <c r="B19" s="1" t="s">
        <v>7</v>
      </c>
      <c r="C19" s="2">
        <v>5</v>
      </c>
      <c r="D19" s="2">
        <v>5</v>
      </c>
      <c r="E19" s="2">
        <v>5</v>
      </c>
      <c r="F19" s="2">
        <v>5</v>
      </c>
      <c r="G19" s="2">
        <v>5</v>
      </c>
      <c r="H19" s="2">
        <v>5</v>
      </c>
      <c r="I19" s="2">
        <v>5</v>
      </c>
      <c r="J19" s="2"/>
      <c r="K19" s="2"/>
      <c r="L19" s="2"/>
      <c r="M19" s="2"/>
      <c r="N19" s="2"/>
      <c r="O19" s="2"/>
      <c r="P19" s="2">
        <f t="shared" si="0"/>
        <v>35</v>
      </c>
      <c r="Q19" s="1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25">
      <c r="A20" s="1">
        <v>16</v>
      </c>
      <c r="B20" s="1" t="s">
        <v>18</v>
      </c>
      <c r="C20" s="2">
        <v>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f t="shared" si="0"/>
        <v>5</v>
      </c>
      <c r="Q20" s="1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4" spans="1:31" x14ac:dyDescent="0.25">
      <c r="B24" t="s">
        <v>34</v>
      </c>
      <c r="C24">
        <f>P3*0.8</f>
        <v>92</v>
      </c>
    </row>
    <row r="25" spans="1:31" x14ac:dyDescent="0.25">
      <c r="B25" t="s">
        <v>35</v>
      </c>
      <c r="C25">
        <f>ROUNDDOWN(P3*0.65,0)</f>
        <v>74</v>
      </c>
    </row>
    <row r="26" spans="1:31" x14ac:dyDescent="0.25">
      <c r="B26" t="s">
        <v>36</v>
      </c>
      <c r="C26">
        <f>ROUNDDOWN(P3*0.5,0)</f>
        <v>57</v>
      </c>
    </row>
    <row r="27" spans="1:31" x14ac:dyDescent="0.25">
      <c r="B27" t="s">
        <v>38</v>
      </c>
      <c r="C27">
        <f>ROUNDDOWN(P3*0.4,0)</f>
        <v>46</v>
      </c>
    </row>
  </sheetData>
  <sortState ref="A5:Q20">
    <sortCondition descending="1" ref="P5:P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Tania</cp:lastModifiedBy>
  <dcterms:created xsi:type="dcterms:W3CDTF">2018-12-31T07:13:46Z</dcterms:created>
  <dcterms:modified xsi:type="dcterms:W3CDTF">2019-01-09T10:18:05Z</dcterms:modified>
</cp:coreProperties>
</file>